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 firstSheet="3" activeTab="3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r:id="rId4"/>
    <sheet name="Лыхма" sheetId="6" state="hidden" r:id="rId5"/>
    <sheet name="Полноват" sheetId="7" state="hidden" r:id="rId6"/>
    <sheet name="Сорум" sheetId="8" state="hidden" r:id="rId7"/>
    <sheet name="Сосновка" sheetId="9" state="hidden" r:id="rId8"/>
  </sheets>
  <definedNames>
    <definedName name="_xlnm.Print_Area" localSheetId="3">Казым!$A$1:$H$16</definedName>
    <definedName name="_xlnm.Print_Area" localSheetId="4">Лыхма!$A$1:$J$40</definedName>
  </definedNames>
  <calcPr calcId="144525"/>
</workbook>
</file>

<file path=xl/calcChain.xml><?xml version="1.0" encoding="utf-8"?>
<calcChain xmlns="http://schemas.openxmlformats.org/spreadsheetml/2006/main">
  <c r="E12" i="5" l="1"/>
  <c r="F12" i="5"/>
  <c r="G12" i="5"/>
  <c r="H12" i="5"/>
  <c r="D15" i="5"/>
  <c r="E15" i="5"/>
  <c r="F15" i="5"/>
  <c r="G15" i="5"/>
  <c r="H15" i="5"/>
  <c r="C15" i="5"/>
  <c r="C12" i="5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9"/>
  <c r="E11" i="9"/>
  <c r="F11" i="9"/>
  <c r="G11" i="9"/>
  <c r="H11" i="9"/>
  <c r="I11" i="9"/>
  <c r="J11" i="9"/>
  <c r="D16" i="9"/>
  <c r="E16" i="9"/>
  <c r="F16" i="9"/>
  <c r="G16" i="9"/>
  <c r="H16" i="9"/>
  <c r="I16" i="9"/>
  <c r="J16" i="9"/>
  <c r="D21" i="9"/>
  <c r="E21" i="9"/>
  <c r="F21" i="9"/>
  <c r="G21" i="9"/>
  <c r="H21" i="9"/>
  <c r="I21" i="9"/>
  <c r="J21" i="9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6" i="10"/>
  <c r="D16" i="10"/>
  <c r="E16" i="10"/>
  <c r="F16" i="10"/>
  <c r="G16" i="10"/>
  <c r="H16" i="10"/>
  <c r="I16" i="10"/>
  <c r="J16" i="10"/>
  <c r="E26" i="4" l="1"/>
  <c r="F26" i="4"/>
  <c r="G26" i="4"/>
  <c r="H26" i="4"/>
  <c r="I26" i="4"/>
  <c r="J26" i="4"/>
  <c r="D31" i="9" l="1"/>
  <c r="E31" i="9"/>
  <c r="F31" i="9"/>
  <c r="G31" i="9"/>
  <c r="H31" i="9"/>
  <c r="I31" i="9"/>
  <c r="J31" i="9"/>
  <c r="D26" i="9"/>
  <c r="D6" i="9" s="1"/>
  <c r="D36" i="9" s="1"/>
  <c r="E26" i="9"/>
  <c r="E6" i="9" s="1"/>
  <c r="F26" i="9"/>
  <c r="F6" i="9" s="1"/>
  <c r="G26" i="9"/>
  <c r="G6" i="9" s="1"/>
  <c r="H26" i="9"/>
  <c r="H6" i="9" s="1"/>
  <c r="I26" i="9"/>
  <c r="I6" i="9" s="1"/>
  <c r="J26" i="9"/>
  <c r="J6" i="9" s="1"/>
  <c r="D10" i="9"/>
  <c r="D40" i="9" s="1"/>
  <c r="E10" i="9"/>
  <c r="E40" i="9" s="1"/>
  <c r="F10" i="9"/>
  <c r="F40" i="9" s="1"/>
  <c r="G10" i="9"/>
  <c r="G40" i="9" s="1"/>
  <c r="H10" i="9"/>
  <c r="H40" i="9" s="1"/>
  <c r="I10" i="9"/>
  <c r="I40" i="9" s="1"/>
  <c r="J10" i="9"/>
  <c r="J40" i="9" s="1"/>
  <c r="D9" i="9"/>
  <c r="D39" i="9" s="1"/>
  <c r="E9" i="9"/>
  <c r="E39" i="9" s="1"/>
  <c r="F9" i="9"/>
  <c r="F39" i="9" s="1"/>
  <c r="G9" i="9"/>
  <c r="G39" i="9" s="1"/>
  <c r="H9" i="9"/>
  <c r="H39" i="9" s="1"/>
  <c r="I9" i="9"/>
  <c r="I39" i="9" s="1"/>
  <c r="J9" i="9"/>
  <c r="J39" i="9" s="1"/>
  <c r="D8" i="9"/>
  <c r="D38" i="9" s="1"/>
  <c r="E8" i="9"/>
  <c r="E38" i="9" s="1"/>
  <c r="F8" i="9"/>
  <c r="F38" i="9" s="1"/>
  <c r="G8" i="9"/>
  <c r="G38" i="9" s="1"/>
  <c r="H8" i="9"/>
  <c r="H38" i="9" s="1"/>
  <c r="I8" i="9"/>
  <c r="I38" i="9" s="1"/>
  <c r="J8" i="9"/>
  <c r="J38" i="9" s="1"/>
  <c r="C10" i="9"/>
  <c r="C9" i="9"/>
  <c r="C8" i="9"/>
  <c r="C26" i="9"/>
  <c r="D31" i="8"/>
  <c r="E31" i="8"/>
  <c r="F31" i="8"/>
  <c r="G31" i="8"/>
  <c r="H31" i="8"/>
  <c r="I31" i="8"/>
  <c r="J31" i="8"/>
  <c r="D26" i="8"/>
  <c r="D6" i="8" s="1"/>
  <c r="D36" i="8" s="1"/>
  <c r="E26" i="8"/>
  <c r="E6" i="8" s="1"/>
  <c r="F26" i="8"/>
  <c r="F6" i="8" s="1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G6" i="8"/>
  <c r="C10" i="8"/>
  <c r="C9" i="8"/>
  <c r="C8" i="8"/>
  <c r="E36" i="9" l="1"/>
  <c r="J36" i="9"/>
  <c r="I36" i="9"/>
  <c r="H36" i="9"/>
  <c r="G36" i="9"/>
  <c r="F36" i="9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D31" i="6"/>
  <c r="E31" i="6"/>
  <c r="F31" i="6"/>
  <c r="F36" i="6" s="1"/>
  <c r="G31" i="6"/>
  <c r="H31" i="6"/>
  <c r="I31" i="6"/>
  <c r="I36" i="6" s="1"/>
  <c r="J31" i="6"/>
  <c r="D26" i="6"/>
  <c r="D6" i="6" s="1"/>
  <c r="D36" i="6" s="1"/>
  <c r="E26" i="6"/>
  <c r="E6" i="6" s="1"/>
  <c r="F26" i="6"/>
  <c r="F6" i="6" s="1"/>
  <c r="G26" i="6"/>
  <c r="G6" i="6" s="1"/>
  <c r="H26" i="6"/>
  <c r="H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H36" i="6" l="1"/>
  <c r="E36" i="6"/>
  <c r="J36" i="6"/>
  <c r="G36" i="6"/>
  <c r="D36" i="7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C38" i="4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F26" i="10" s="1"/>
  <c r="G21" i="10"/>
  <c r="G26" i="10" s="1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E26" i="10" l="1"/>
  <c r="J26" i="10"/>
  <c r="H26" i="10"/>
  <c r="D65" i="2" l="1"/>
  <c r="D10" i="2" s="1"/>
  <c r="D120" i="2" s="1"/>
  <c r="G121" i="2"/>
  <c r="J121" i="2"/>
  <c r="I120" i="2"/>
  <c r="F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F121" i="2" s="1"/>
  <c r="G11" i="2"/>
  <c r="H11" i="2"/>
  <c r="H121" i="2" s="1"/>
  <c r="I11" i="2"/>
  <c r="I121" i="2" s="1"/>
  <c r="J11" i="2"/>
  <c r="E10" i="2"/>
  <c r="E120" i="2" s="1"/>
  <c r="F10" i="2"/>
  <c r="F120" i="2" s="1"/>
  <c r="G10" i="2"/>
  <c r="G120" i="2" s="1"/>
  <c r="H10" i="2"/>
  <c r="H120" i="2" s="1"/>
  <c r="I10" i="2"/>
  <c r="J10" i="2"/>
  <c r="J120" i="2" s="1"/>
  <c r="D9" i="2"/>
  <c r="D119" i="2" s="1"/>
  <c r="E9" i="2"/>
  <c r="E119" i="2" s="1"/>
  <c r="F9" i="2"/>
  <c r="G9" i="2"/>
  <c r="G119" i="2" s="1"/>
  <c r="H9" i="2"/>
  <c r="H119" i="2" s="1"/>
  <c r="I9" i="2"/>
  <c r="I119" i="2" s="1"/>
  <c r="J9" i="2"/>
  <c r="J119" i="2" s="1"/>
  <c r="G117" i="2" l="1"/>
  <c r="H7" i="2"/>
  <c r="H117" i="2" s="1"/>
  <c r="J7" i="2"/>
  <c r="J117" i="2" s="1"/>
  <c r="I7" i="2"/>
  <c r="I117" i="2" s="1"/>
  <c r="G7" i="2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9"/>
  <c r="C21" i="9"/>
  <c r="C16" i="9"/>
  <c r="C11" i="9"/>
  <c r="C40" i="9"/>
  <c r="C39" i="9"/>
  <c r="C38" i="9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9" l="1"/>
  <c r="C36" i="9" s="1"/>
  <c r="C6" i="7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 s="1"/>
  <c r="C39" i="4"/>
  <c r="C40" i="4"/>
  <c r="C11" i="4"/>
  <c r="C31" i="4"/>
  <c r="C21" i="4"/>
  <c r="C16" i="4"/>
  <c r="C6" i="4" l="1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  <c r="D12" i="5" l="1"/>
</calcChain>
</file>

<file path=xl/sharedStrings.xml><?xml version="1.0" encoding="utf-8"?>
<sst xmlns="http://schemas.openxmlformats.org/spreadsheetml/2006/main" count="463" uniqueCount="102">
  <si>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</si>
  <si>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</si>
  <si>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</si>
  <si>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</si>
  <si>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</si>
  <si>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</si>
  <si>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</si>
  <si>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</si>
  <si>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</si>
  <si>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</si>
  <si>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</si>
  <si>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</si>
  <si>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</si>
  <si>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</si>
  <si>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</si>
  <si>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</si>
  <si>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</si>
  <si>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</si>
  <si>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</si>
  <si>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</si>
  <si>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</si>
  <si>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</si>
  <si>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</si>
  <si>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</si>
  <si>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</si>
  <si>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</si>
  <si>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</si>
  <si>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</si>
  <si>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</si>
  <si>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</si>
  <si>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</si>
  <si>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</si>
  <si>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</si>
  <si>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</si>
  <si>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</si>
  <si>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</si>
  <si>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</si>
  <si>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</si>
  <si>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</si>
  <si>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</si>
  <si>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</si>
  <si>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</si>
  <si>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</si>
  <si>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</si>
  <si>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</si>
  <si>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</si>
  <si>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</si>
  <si>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</si>
  <si>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</si>
  <si>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</si>
  <si>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</si>
  <si>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</si>
  <si>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</si>
  <si>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</si>
  <si>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</si>
  <si>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</si>
  <si>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</si>
  <si>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</si>
  <si>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</si>
  <si>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</si>
  <si>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</si>
  <si>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</si>
  <si>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</si>
  <si>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</si>
  <si>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</si>
  <si>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</si>
  <si>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</si>
  <si>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</si>
  <si>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</si>
  <si>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</si>
  <si>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</si>
  <si>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</si>
  <si>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сельского поселения Сосновка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</si>
  <si>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Сосновка "Развитие жилищно-коммунального комплекса и повышение энергетической эффективности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</si>
  <si>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</si>
  <si>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</si>
  <si>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</si>
  <si>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</si>
  <si>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</si>
  <si>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</si>
  <si>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Муниципальная программа сельского поселения Сосновка 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</si>
  <si>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</si>
  <si>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</si>
  <si>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</si>
  <si>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</si>
  <si>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</si>
  <si>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</si>
  <si>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СВЕДЕНИЯ О ПРЕДЕЛЬНЫХ ОБЪЕМАХ ФИНАНСОВОГО ОБЕСПЕЧЕНИЯ РЕАЛИЗАЦИИ МУНИЦИПАЛЬНЫХ ПРОГРАММ
 СЕЛЬСКОГО ПОСЕЛЕНИЯ СОСНОВКА</t>
  </si>
  <si>
    <t>Приложение  № 2</t>
  </si>
  <si>
    <t>к бюджетному прогнозу
 сельского поселения Казым
на период до 2023 года</t>
  </si>
  <si>
    <t>__________________________________________</t>
  </si>
  <si>
    <t>Приложение  №2</t>
  </si>
  <si>
    <t>Расходы на реализацию муниципальных программ - всего, в том числе:</t>
  </si>
  <si>
    <t>Непрограммные расходы
бюджета</t>
  </si>
  <si>
    <t>I</t>
  </si>
  <si>
    <t>II</t>
  </si>
  <si>
    <t>Муниципальная программа сельского поселения Казым «Реализация полномочий органов местного самоуправления на 2017-2023 годы»</t>
  </si>
  <si>
    <t>Отчетный
 2018 год</t>
  </si>
  <si>
    <t>Текущий финансовый 2019 год</t>
  </si>
  <si>
    <t>Очередной финансовый 2020 год</t>
  </si>
  <si>
    <t>СВЕДЕНИЯ О ПРЕДЕЛЬНЫХ ОБЪЕМАХ ФИНАНСОВОГО ОБЕСПЕЧЕНИЯ РЕАЛИЗАЦИИ МУНИЦИПАЛЬНЫХ ПРОГРАММ  
СЕЛЬСКОГО ПОСЕЛЕНИЯ КАЗЫМ НА ПЕРИОД ДО 2023 ГОДА</t>
  </si>
  <si>
    <t>к постановлению администрации сельского поселения Казым
 от  17 декабря 2019 года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</si>
</sst>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33.75" customHeight="1" x14ac:dyDescent="0.25">
      <c r="A2" s="26" t="s">
        <v>81</v>
      </c>
      <c r="B2" s="26"/>
      <c r="C2" s="26"/>
      <c r="D2" s="26"/>
      <c r="E2" s="26"/>
      <c r="F2" s="26"/>
      <c r="G2" s="26"/>
      <c r="H2" s="26"/>
      <c r="I2" s="26"/>
      <c r="J2" s="26"/>
    </row>
    <row r="4" spans="1:10" ht="39.75" customHeight="1" x14ac:dyDescent="0.25">
      <c r="A4" s="30" t="s">
        <v>0</v>
      </c>
      <c r="B4" s="30" t="s">
        <v>1</v>
      </c>
      <c r="C4" s="32" t="s">
        <v>50</v>
      </c>
      <c r="D4" s="32" t="s">
        <v>51</v>
      </c>
      <c r="E4" s="32" t="s">
        <v>52</v>
      </c>
      <c r="F4" s="27" t="s">
        <v>2</v>
      </c>
      <c r="G4" s="28"/>
      <c r="H4" s="28"/>
      <c r="I4" s="28"/>
      <c r="J4" s="29"/>
    </row>
    <row r="5" spans="1:10" ht="22.5" customHeight="1" x14ac:dyDescent="0.25">
      <c r="A5" s="31"/>
      <c r="B5" s="31"/>
      <c r="C5" s="33"/>
      <c r="D5" s="33"/>
      <c r="E5" s="33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26" t="s">
        <v>82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74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75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C48" sqref="C48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26" t="s">
        <v>83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76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BreakPreview" zoomScaleNormal="100" zoomScaleSheetLayoutView="100" workbookViewId="0">
      <selection activeCell="F9" sqref="F9:H9"/>
    </sheetView>
  </sheetViews>
  <sheetFormatPr defaultRowHeight="15" x14ac:dyDescent="0.25"/>
  <cols>
    <col min="1" max="1" width="8.28515625" customWidth="1"/>
    <col min="2" max="2" width="29.140625" customWidth="1"/>
    <col min="3" max="3" width="18" customWidth="1"/>
    <col min="4" max="5" width="15.140625" customWidth="1"/>
    <col min="6" max="6" width="14.42578125" customWidth="1"/>
    <col min="7" max="8" width="14.28515625" bestFit="1" customWidth="1"/>
  </cols>
  <sheetData>
    <row r="1" spans="1:8" ht="15.75" x14ac:dyDescent="0.25">
      <c r="G1" s="34" t="s">
        <v>91</v>
      </c>
      <c r="H1" s="34"/>
    </row>
    <row r="2" spans="1:8" ht="71.25" customHeight="1" x14ac:dyDescent="0.25">
      <c r="G2" s="34" t="s">
        <v>101</v>
      </c>
      <c r="H2" s="34"/>
    </row>
    <row r="4" spans="1:8" ht="15.75" x14ac:dyDescent="0.25">
      <c r="G4" s="35" t="s">
        <v>88</v>
      </c>
      <c r="H4" s="35"/>
    </row>
    <row r="5" spans="1:8" ht="46.5" customHeight="1" x14ac:dyDescent="0.25">
      <c r="G5" s="34" t="s">
        <v>89</v>
      </c>
      <c r="H5" s="34"/>
    </row>
    <row r="7" spans="1:8" ht="46.5" customHeight="1" x14ac:dyDescent="0.25">
      <c r="A7" s="26" t="s">
        <v>100</v>
      </c>
      <c r="B7" s="26"/>
      <c r="C7" s="26"/>
      <c r="D7" s="26"/>
      <c r="E7" s="26"/>
      <c r="F7" s="26"/>
      <c r="G7" s="26"/>
      <c r="H7" s="26"/>
    </row>
    <row r="9" spans="1:8" ht="39.75" customHeight="1" x14ac:dyDescent="0.25">
      <c r="A9" s="30" t="s">
        <v>0</v>
      </c>
      <c r="B9" s="30" t="s">
        <v>1</v>
      </c>
      <c r="C9" s="32" t="s">
        <v>97</v>
      </c>
      <c r="D9" s="32" t="s">
        <v>98</v>
      </c>
      <c r="E9" s="32" t="s">
        <v>99</v>
      </c>
      <c r="F9" s="27" t="s">
        <v>2</v>
      </c>
      <c r="G9" s="28"/>
      <c r="H9" s="28"/>
    </row>
    <row r="10" spans="1:8" ht="22.5" customHeight="1" x14ac:dyDescent="0.25">
      <c r="A10" s="31"/>
      <c r="B10" s="31"/>
      <c r="C10" s="33"/>
      <c r="D10" s="33"/>
      <c r="E10" s="33"/>
      <c r="F10" s="1" t="s">
        <v>55</v>
      </c>
      <c r="G10" s="1" t="s">
        <v>56</v>
      </c>
      <c r="H10" s="1" t="s">
        <v>57</v>
      </c>
    </row>
    <row r="11" spans="1:8" ht="15.75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45.75" customHeight="1" x14ac:dyDescent="0.25">
      <c r="A12" s="10" t="s">
        <v>94</v>
      </c>
      <c r="B12" s="11" t="s">
        <v>92</v>
      </c>
      <c r="C12" s="21">
        <f>C13</f>
        <v>34764.1</v>
      </c>
      <c r="D12" s="21">
        <f t="shared" ref="D12:H12" si="0">D13</f>
        <v>44780.2</v>
      </c>
      <c r="E12" s="21">
        <f t="shared" si="0"/>
        <v>42926.8</v>
      </c>
      <c r="F12" s="21">
        <f t="shared" si="0"/>
        <v>44998.7</v>
      </c>
      <c r="G12" s="21">
        <f t="shared" si="0"/>
        <v>45208.5</v>
      </c>
      <c r="H12" s="21">
        <f t="shared" si="0"/>
        <v>45208.5</v>
      </c>
    </row>
    <row r="13" spans="1:8" ht="96" customHeight="1" x14ac:dyDescent="0.25">
      <c r="A13" s="5" t="s">
        <v>8</v>
      </c>
      <c r="B13" s="4" t="s">
        <v>96</v>
      </c>
      <c r="C13" s="22">
        <v>34764.1</v>
      </c>
      <c r="D13" s="22">
        <v>44780.2</v>
      </c>
      <c r="E13" s="22">
        <v>42926.8</v>
      </c>
      <c r="F13" s="22">
        <v>44998.7</v>
      </c>
      <c r="G13" s="22">
        <v>45208.5</v>
      </c>
      <c r="H13" s="22">
        <v>45208.5</v>
      </c>
    </row>
    <row r="14" spans="1:8" ht="33.75" customHeight="1" x14ac:dyDescent="0.25">
      <c r="A14" s="24" t="s">
        <v>95</v>
      </c>
      <c r="B14" s="11" t="s">
        <v>93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ht="15.75" x14ac:dyDescent="0.25">
      <c r="A15" s="15"/>
      <c r="B15" s="16" t="s">
        <v>49</v>
      </c>
      <c r="C15" s="23">
        <f>C14+C13</f>
        <v>34764.1</v>
      </c>
      <c r="D15" s="23">
        <f t="shared" ref="D15:H15" si="1">D14+D13</f>
        <v>44780.2</v>
      </c>
      <c r="E15" s="23">
        <f t="shared" si="1"/>
        <v>42926.8</v>
      </c>
      <c r="F15" s="23">
        <f t="shared" si="1"/>
        <v>44998.7</v>
      </c>
      <c r="G15" s="23">
        <f t="shared" si="1"/>
        <v>45208.5</v>
      </c>
      <c r="H15" s="23">
        <f t="shared" si="1"/>
        <v>45208.5</v>
      </c>
    </row>
    <row r="16" spans="1:8" x14ac:dyDescent="0.25">
      <c r="A16" s="36" t="s">
        <v>90</v>
      </c>
      <c r="B16" s="36"/>
      <c r="C16" s="36"/>
      <c r="D16" s="36"/>
      <c r="E16" s="36"/>
      <c r="F16" s="36"/>
      <c r="G16" s="36"/>
      <c r="H16" s="36"/>
    </row>
  </sheetData>
  <mergeCells count="12">
    <mergeCell ref="G1:H1"/>
    <mergeCell ref="G2:H2"/>
    <mergeCell ref="G4:H4"/>
    <mergeCell ref="G5:H5"/>
    <mergeCell ref="A16:H16"/>
    <mergeCell ref="A7:H7"/>
    <mergeCell ref="F9:H9"/>
    <mergeCell ref="A9:A10"/>
    <mergeCell ref="B9:B10"/>
    <mergeCell ref="C9:C10"/>
    <mergeCell ref="D9:D10"/>
    <mergeCell ref="E9:E10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85546875" customWidth="1"/>
    <col min="6" max="10" width="14.28515625" bestFit="1" customWidth="1"/>
  </cols>
  <sheetData>
    <row r="1" spans="1:10" ht="31.5" customHeight="1" x14ac:dyDescent="0.25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3.25" x14ac:dyDescent="0.25">
      <c r="A11" s="5" t="s">
        <v>8</v>
      </c>
      <c r="B11" s="4" t="s">
        <v>63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25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25">
      <c r="A21" s="5" t="s">
        <v>14</v>
      </c>
      <c r="B21" s="4" t="s">
        <v>65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25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25">
      <c r="A26" s="5" t="s">
        <v>16</v>
      </c>
      <c r="B26" s="4" t="s">
        <v>77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25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0"/>
    </row>
    <row r="30" spans="1:11" ht="15.75" customHeight="1" x14ac:dyDescent="0.25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5" x14ac:dyDescent="0.25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26" t="s">
        <v>85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66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68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78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26" t="s">
        <v>86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69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10" width="14.28515625" bestFit="1" customWidth="1"/>
  </cols>
  <sheetData>
    <row r="1" spans="1:10" ht="40.5" customHeight="1" x14ac:dyDescent="0.2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9.75" customHeight="1" x14ac:dyDescent="0.25">
      <c r="A3" s="30" t="s">
        <v>0</v>
      </c>
      <c r="B3" s="30" t="s">
        <v>1</v>
      </c>
      <c r="C3" s="32" t="s">
        <v>50</v>
      </c>
      <c r="D3" s="32" t="s">
        <v>51</v>
      </c>
      <c r="E3" s="32" t="s">
        <v>52</v>
      </c>
      <c r="F3" s="27" t="s">
        <v>2</v>
      </c>
      <c r="G3" s="28"/>
      <c r="H3" s="28"/>
      <c r="I3" s="28"/>
      <c r="J3" s="29"/>
    </row>
    <row r="4" spans="1:10" ht="22.5" customHeight="1" x14ac:dyDescent="0.25">
      <c r="A4" s="31"/>
      <c r="B4" s="31"/>
      <c r="C4" s="33"/>
      <c r="D4" s="33"/>
      <c r="E4" s="33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5288224.24</v>
      </c>
      <c r="D6" s="12">
        <f t="shared" ref="D6:J6" si="0">D11+D16+D21+D26</f>
        <v>23068662.190000001</v>
      </c>
      <c r="E6" s="12">
        <f t="shared" si="0"/>
        <v>18599300</v>
      </c>
      <c r="F6" s="12">
        <f t="shared" si="0"/>
        <v>18121600</v>
      </c>
      <c r="G6" s="12">
        <f t="shared" si="0"/>
        <v>18247900</v>
      </c>
      <c r="H6" s="12">
        <f t="shared" si="0"/>
        <v>18247900</v>
      </c>
      <c r="I6" s="12">
        <f t="shared" si="0"/>
        <v>18247900</v>
      </c>
      <c r="J6" s="12">
        <f t="shared" si="0"/>
        <v>18247900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425825</v>
      </c>
      <c r="E8" s="9">
        <f t="shared" si="1"/>
        <v>413600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5288224.24</v>
      </c>
      <c r="D10" s="9">
        <f t="shared" ref="D10:J10" si="3">D15+D20+D25+D30</f>
        <v>22642837.190000001</v>
      </c>
      <c r="E10" s="9">
        <f t="shared" si="3"/>
        <v>18185700</v>
      </c>
      <c r="F10" s="9">
        <f t="shared" si="3"/>
        <v>17723900</v>
      </c>
      <c r="G10" s="9">
        <f t="shared" si="3"/>
        <v>17836900</v>
      </c>
      <c r="H10" s="9">
        <f t="shared" si="3"/>
        <v>17836900</v>
      </c>
      <c r="I10" s="9">
        <f t="shared" si="3"/>
        <v>17836900</v>
      </c>
      <c r="J10" s="9">
        <f t="shared" si="3"/>
        <v>17836900</v>
      </c>
    </row>
    <row r="11" spans="1:10" ht="173.25" x14ac:dyDescent="0.25">
      <c r="A11" s="5" t="s">
        <v>8</v>
      </c>
      <c r="B11" s="4" t="s">
        <v>72</v>
      </c>
      <c r="C11" s="9">
        <f>C13+C14+C15</f>
        <v>61000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61000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45.5" customHeight="1" x14ac:dyDescent="0.25">
      <c r="A16" s="5" t="s">
        <v>13</v>
      </c>
      <c r="B16" s="4" t="s">
        <v>73</v>
      </c>
      <c r="C16" s="9">
        <f>C18+C19+C20</f>
        <v>5163924.24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5163924.24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63300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63300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23068662.190000001</v>
      </c>
      <c r="E26" s="9">
        <f t="shared" si="7"/>
        <v>18599300</v>
      </c>
      <c r="F26" s="9">
        <f t="shared" si="7"/>
        <v>18121600</v>
      </c>
      <c r="G26" s="9">
        <f t="shared" si="7"/>
        <v>18247900</v>
      </c>
      <c r="H26" s="9">
        <f t="shared" si="7"/>
        <v>18247900</v>
      </c>
      <c r="I26" s="9">
        <f t="shared" si="7"/>
        <v>18247900</v>
      </c>
      <c r="J26" s="9">
        <f t="shared" si="7"/>
        <v>18247900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425825</v>
      </c>
      <c r="E28" s="8">
        <v>413600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22642837.190000001</v>
      </c>
      <c r="E30" s="8">
        <v>18185700</v>
      </c>
      <c r="F30" s="8">
        <v>17723900</v>
      </c>
      <c r="G30" s="8">
        <v>17836900</v>
      </c>
      <c r="H30" s="8">
        <v>17836900</v>
      </c>
      <c r="I30" s="8">
        <v>17836900</v>
      </c>
      <c r="J30" s="8">
        <v>17836900</v>
      </c>
    </row>
    <row r="31" spans="1:10" ht="31.5" x14ac:dyDescent="0.25">
      <c r="A31" s="10">
        <v>2</v>
      </c>
      <c r="B31" s="11" t="s">
        <v>9</v>
      </c>
      <c r="C31" s="12">
        <f>C33+C34+C35</f>
        <v>15309814.939999999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434700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42070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14833044.939999999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20598039.18</v>
      </c>
      <c r="D36" s="17">
        <f t="shared" ref="D36:J36" si="9">D31+D6</f>
        <v>23068662.190000001</v>
      </c>
      <c r="E36" s="17">
        <f t="shared" si="9"/>
        <v>18599300</v>
      </c>
      <c r="F36" s="17">
        <f t="shared" si="9"/>
        <v>18121600</v>
      </c>
      <c r="G36" s="17">
        <f t="shared" si="9"/>
        <v>18247900</v>
      </c>
      <c r="H36" s="17">
        <f t="shared" si="9"/>
        <v>18247900</v>
      </c>
      <c r="I36" s="17">
        <f t="shared" si="9"/>
        <v>18247900</v>
      </c>
      <c r="J36" s="17">
        <f t="shared" si="9"/>
        <v>18247900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434700</v>
      </c>
      <c r="D38" s="9">
        <f t="shared" ref="D38:J38" si="10">D33+D8</f>
        <v>425825</v>
      </c>
      <c r="E38" s="9">
        <f t="shared" si="10"/>
        <v>413600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42070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20121269.18</v>
      </c>
      <c r="D40" s="9">
        <f t="shared" ref="D40:J40" si="12">D35+D10</f>
        <v>22642837.190000001</v>
      </c>
      <c r="E40" s="9">
        <f t="shared" si="12"/>
        <v>18185700</v>
      </c>
      <c r="F40" s="9">
        <f t="shared" si="12"/>
        <v>17723900</v>
      </c>
      <c r="G40" s="9">
        <f t="shared" si="12"/>
        <v>17836900</v>
      </c>
      <c r="H40" s="9">
        <f t="shared" si="12"/>
        <v>17836900</v>
      </c>
      <c r="I40" s="9">
        <f t="shared" si="12"/>
        <v>17836900</v>
      </c>
      <c r="J40" s="9">
        <f t="shared" si="12"/>
        <v>17836900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Сосновка</vt:lpstr>
      <vt:lpstr>Казым!Область_печати</vt:lpstr>
      <vt:lpstr>Лыхма!Область_печати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2019-12-20T06:40:51Z</dcterms:modified>
</cp:coreProperties>
</file>